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3040" windowHeight="8808" activeTab="0"/>
  </bookViews>
  <sheets>
    <sheet name="List1" sheetId="1" r:id="rId1"/>
  </sheets>
  <definedNames/>
  <calcPr fullCalcOnLoad="1"/>
</workbook>
</file>

<file path=xl/sharedStrings.xml><?xml version="1.0" encoding="utf-8"?>
<sst xmlns="http://schemas.openxmlformats.org/spreadsheetml/2006/main" count="56" uniqueCount="45">
  <si>
    <t>soubor</t>
  </si>
  <si>
    <t>2.</t>
  </si>
  <si>
    <t>3.</t>
  </si>
  <si>
    <t>4.</t>
  </si>
  <si>
    <t>5.</t>
  </si>
  <si>
    <t>6.</t>
  </si>
  <si>
    <t>kus</t>
  </si>
  <si>
    <t>7.</t>
  </si>
  <si>
    <t>8.</t>
  </si>
  <si>
    <t>9.</t>
  </si>
  <si>
    <t>11.</t>
  </si>
  <si>
    <t>12.</t>
  </si>
  <si>
    <t>13.</t>
  </si>
  <si>
    <t>č. položky</t>
  </si>
  <si>
    <t>název položky</t>
  </si>
  <si>
    <t>jednotka</t>
  </si>
  <si>
    <t>množství</t>
  </si>
  <si>
    <t>cena bez DPH</t>
  </si>
  <si>
    <t>cena za jednotku</t>
  </si>
  <si>
    <t>1.</t>
  </si>
  <si>
    <t>10.</t>
  </si>
  <si>
    <t>14.</t>
  </si>
  <si>
    <t xml:space="preserve">CENA CELKEM </t>
  </si>
  <si>
    <t xml:space="preserve">VÝKAZ VÝMĚR </t>
  </si>
  <si>
    <t>VYPLNIT POUZE ŽLUTÁ POLE !!!</t>
  </si>
  <si>
    <t>CENA S 21% DPH</t>
  </si>
  <si>
    <t xml:space="preserve">MODERNIZACE SBĚRNÉHO MÍSTA DOLNÍ PODLUŽÍ </t>
  </si>
  <si>
    <r>
      <rPr>
        <b/>
        <sz val="11"/>
        <color indexed="8"/>
        <rFont val="Calibri"/>
        <family val="2"/>
      </rPr>
      <t>Plastový box na použité baterie:</t>
    </r>
    <r>
      <rPr>
        <sz val="11"/>
        <color theme="1"/>
        <rFont val="Calibri"/>
        <family val="2"/>
      </rPr>
      <t xml:space="preserve"> rozměry 400x300x325 mm, vyrobeno z plastu polypropylenu (PP), víko nádoby otvírané na pantech je vybaveno vhodným vhozovým otvorem, v přední části dvojnásobné zajištění proti samovolnému otevření víka, konstrukce a výztuhy nádoby zajišťují dostatečnou tuhost a pevnost</t>
    </r>
  </si>
  <si>
    <r>
      <rPr>
        <b/>
        <sz val="11"/>
        <color indexed="8"/>
        <rFont val="Calibri"/>
        <family val="2"/>
      </rPr>
      <t>Kontejner na zářivky s kombinovaným otvíráním:</t>
    </r>
    <r>
      <rPr>
        <sz val="11"/>
        <color theme="1"/>
        <rFont val="Calibri"/>
        <family val="2"/>
      </rPr>
      <t xml:space="preserve"> rozměry 1600x500x800 mm, vyrobeno z ocelového plechu o tloušťce 2 mm, povrchová úprava prováděna lakováním, kombinované otevírání – shora a z boku, víko a boční otevírání jsou vybaveny aretací</t>
    </r>
  </si>
  <si>
    <r>
      <rPr>
        <b/>
        <sz val="11"/>
        <color indexed="8"/>
        <rFont val="Calibri"/>
        <family val="2"/>
      </rPr>
      <t>Ohradová paleta standard:</t>
    </r>
    <r>
      <rPr>
        <sz val="11"/>
        <color theme="1"/>
        <rFont val="Calibri"/>
        <family val="2"/>
      </rPr>
      <t xml:space="preserve"> rozměry 1200x800x600 mm, vyrobeno z kvalitního ocelového plechu, tloušťka materiálu – bočnice (1,8 mm), dno (1,8 mm), stojiny (3 mm), stohovací kalichy (4 mm), povrchová úprava je provedena nátěrem práškovou barvou, pevnost konstrukce je zpevněna vyztuženými profily, nohy palety jsou opatřeny oky, která slouží k bezpečnému stohování</t>
    </r>
  </si>
  <si>
    <t xml:space="preserve">kus </t>
  </si>
  <si>
    <r>
      <t xml:space="preserve">Kontejner na nebezpečné látky 800 l: </t>
    </r>
    <r>
      <rPr>
        <sz val="11"/>
        <color theme="1"/>
        <rFont val="Calibri"/>
        <family val="2"/>
      </rPr>
      <t>rozměry 1200x1000x1290 mm, vyrobeno z ocelového plechu – konstrukce z nosníků a plechů, povrchová úprava provedena žárovým zinkováním, kontejner je stohovatelný, kontejner je vybaven aretovaným víkem</t>
    </r>
  </si>
  <si>
    <r>
      <rPr>
        <b/>
        <sz val="11"/>
        <color indexed="8"/>
        <rFont val="Calibri"/>
        <family val="2"/>
      </rPr>
      <t>Kontejner na nebezpečné látky 500 l:</t>
    </r>
    <r>
      <rPr>
        <sz val="11"/>
        <color theme="1"/>
        <rFont val="Calibri"/>
        <family val="2"/>
      </rPr>
      <t xml:space="preserve"> rozměry 1200x1000x910 mm, vyrobeno z ocelového plechu – konstrukce z nosníků a plechů, povrchová úprava provedena lakováním, kontejner je stohovatelný, kontejner je vybaven aretovaným víkem</t>
    </r>
  </si>
  <si>
    <r>
      <rPr>
        <b/>
        <sz val="11"/>
        <color indexed="8"/>
        <rFont val="Calibri"/>
        <family val="2"/>
      </rPr>
      <t>Potravinářský sud na pitnou vodu 100 l:</t>
    </r>
    <r>
      <rPr>
        <sz val="11"/>
        <color theme="1"/>
        <rFont val="Calibri"/>
        <family val="2"/>
      </rPr>
      <t xml:space="preserve"> vyrobeno z plastu polyetylenu s vysokou hustotou (HDPE), vybaveno šroubovacím víkem pro správné zajištění, vybaveno otvorem s velkým průměrem pro snadné plnění, vybaveno výpustí s vyměnitelným kohoutkem – DN 18, vybaveno madly po stranách nádoby pro snazší manipulaci</t>
    </r>
  </si>
  <si>
    <r>
      <rPr>
        <b/>
        <sz val="11"/>
        <color indexed="8"/>
        <rFont val="Calibri"/>
        <family val="2"/>
      </rPr>
      <t>Konferenční židle:</t>
    </r>
    <r>
      <rPr>
        <sz val="11"/>
        <color theme="1"/>
        <rFont val="Calibri"/>
        <family val="2"/>
      </rPr>
      <t xml:space="preserve"> rozměry 475 x 425 x 835 mm, výška sedáku 46,5 cm, hloubka sedáku 42,5 cm, kovová lakovaná konstrukce s plastovým sedákem a opěradlem, nosnost 120 kg/1 místo </t>
    </r>
  </si>
  <si>
    <r>
      <rPr>
        <b/>
        <sz val="11"/>
        <color indexed="8"/>
        <rFont val="Calibri"/>
        <family val="2"/>
      </rPr>
      <t>Policový regál:</t>
    </r>
    <r>
      <rPr>
        <sz val="11"/>
        <color indexed="8"/>
        <rFont val="Calibri"/>
        <family val="2"/>
      </rPr>
      <t xml:space="preserve"> rozměry 1000x500x2000 mm, nosnost police 75 kg, počet polic 6 ks, vyrobeno z kvalitního ocelového plechu, povrchová úprava provedena práškovou barvou – bílá</t>
    </r>
  </si>
  <si>
    <r>
      <t>Regálový stůl:</t>
    </r>
    <r>
      <rPr>
        <sz val="11"/>
        <color indexed="8"/>
        <rFont val="Calibri"/>
        <family val="2"/>
      </rPr>
      <t xml:space="preserve"> rozměry 2000x800x970, počet polic 2, vyrobeno z kvalitního pozinkovaného plechu (nosníky a stojiny), police vyrobena z dřevotřísky, police přestavitelné v rastru 50 mm, pracovní plocha ve výšce 970 mm</t>
    </r>
  </si>
  <si>
    <r>
      <rPr>
        <b/>
        <sz val="11"/>
        <color indexed="8"/>
        <rFont val="Calibri"/>
        <family val="2"/>
      </rPr>
      <t>Nájezd žárově zinkový:</t>
    </r>
    <r>
      <rPr>
        <sz val="11"/>
        <color theme="1"/>
        <rFont val="Calibri"/>
        <family val="2"/>
      </rPr>
      <t xml:space="preserve"> rozměry 1100x750x180 mm, nosnost 450 kg, vyrobeno z kvalitního ocelového plechu, povrchová úprava provedena žárovým zinkováním, vybaveno madly na bocích nájezdu – pro snadnější manipulaci, opatřeno protiskluzovými žebry pro maximální bezpečnost</t>
    </r>
  </si>
  <si>
    <r>
      <rPr>
        <b/>
        <sz val="11"/>
        <color indexed="8"/>
        <rFont val="Calibri"/>
        <family val="2"/>
      </rPr>
      <t>Obytný kontejner:</t>
    </r>
    <r>
      <rPr>
        <sz val="11"/>
        <color theme="1"/>
        <rFont val="Calibri"/>
        <family val="2"/>
      </rPr>
      <t xml:space="preserve"> rozměry 2435x2989x2600 mm, vnitřní výška 2350 mm, podlaha cementovaná deska 22 mm + PVC 1,5 mm + izolace, uzamykatelné vchodové dveře 875 x 2000 mm ISO, otevíratelné okno 945 x 1200 mm s roletou, eletroinstalace – standard světla + zásuvky / ČSN – 400V / 32A / 5 pol, CEE zásuvky zapuštěné v rámu, topení – přímotopný panel 2 kW, rám z ocelové svařované konstrukce, opláštění z lakovaného pozinkovaného plechu 0,60 mm, střecha z trapézového pozinkovaného plechu 0,63 mm s parozábranou a izolací, stěny z laminované DTD v bílé barvě s parozábranou a izolací</t>
    </r>
  </si>
  <si>
    <r>
      <t xml:space="preserve">Mobilní eko-sklad: </t>
    </r>
    <r>
      <rPr>
        <sz val="11"/>
        <color theme="1"/>
        <rFont val="Calibri"/>
        <family val="2"/>
      </rPr>
      <t xml:space="preserve">rozměry 5000x2350x2350 mm, se záchytnou vodotěsnou vanou 1350 l, s elektroinstalací (standard světla + zásuvky, umístění dveří na delší straně, rozměr dveří 2250x2000 mm, se standartními větracími otvory   </t>
    </r>
  </si>
  <si>
    <t>15.</t>
  </si>
  <si>
    <r>
      <t xml:space="preserve">Doprava a manipulace: </t>
    </r>
    <r>
      <rPr>
        <sz val="11"/>
        <color theme="1"/>
        <rFont val="Calibri"/>
        <family val="2"/>
      </rPr>
      <t xml:space="preserve">zajištění kompletní dopravy mobilních eko-skladů, obytného kontejneru a kompletního vybavení (nádoby, nábytek, nájezdy, elektroinstalace), včetně manipulace jeřábem při usazování na místo určení  </t>
    </r>
  </si>
  <si>
    <t xml:space="preserve">soubor </t>
  </si>
  <si>
    <r>
      <t xml:space="preserve">Elektroinstalace velká: </t>
    </r>
    <r>
      <rPr>
        <sz val="11"/>
        <color theme="1"/>
        <rFont val="Calibri"/>
        <family val="2"/>
      </rPr>
      <t>k mobilnímu eko-skladu, napájení přívodka 230 V na vnější stěně na plastové rozvodnici, proudový chránič B10/1N/B/003 společný pro celou instalaci, zakončení venkovní stěna – zásuvka 230 V – kombinovaná s vypínačem osvětlení IP 44, rozvod kabely CYKY v plastových trubkách na povrchu, svítidla 2 ks žárovkové uvnitř skladu u stropu – 1x 60W (IP54 třída ochrany II), napěťová soustava 230 V, 50 Hz, TN-S jmenovitý proud 10 A, ochrana před NDN automatické odpojení proudovým chráničem, způsob ochrany osob dvojitá izolace</t>
    </r>
  </si>
  <si>
    <r>
      <t xml:space="preserve">Stavební příprava a instalace: </t>
    </r>
    <r>
      <rPr>
        <sz val="11"/>
        <color theme="1"/>
        <rFont val="Calibri"/>
        <family val="2"/>
      </rPr>
      <t xml:space="preserve">ruční výkop jam pro 18 ks základových patek (0,25 m3 / 1 jáma), bednění stěn 18 ks základových patek (zřízení a odstranění), beton základových patek prostý C 16/20 v množství 5 m3, zřízení 18 ks základových patek, montážní práce k napojení elektro do stávající rozvodnice, jistič 2 x 1f 20 A/B (2 kusy), jistič 1 x 3f 25 A/c (1 kus), kabel 3C x 4 CYKY v délce 70 metrů (2 x 35 metrů ke každému eko-skladu), kabel 5C x 4 CYKY v délce 25 metrů ( k obytnému kontejneru), zásuvka motorová 5 pol. 32 A ke kabelu 5C x 4 CYKY (k napojení obytného kontejneru), montáž lišty kotvené uvnitř do stěny budovy v délce 8 metrů, průraz zdí tl. 50 cm (materiál cihla/kámen), výkop kabelové rýhy v dílce 35 metrů, zřízení lože kabelové rýhy (kryt 60 cm, zásyp 5 cm, lože a zásyp ze štěrkopísku, včetně krycích desek), fólie výstražná z PVC v délce 35 metrů, uložení kabelů do chráničky v délce 35 metrů, řezání asfaltu v délce 6 metrů (2 x 3 metry řez), napojení kabelů do stávajících rozvodnic instalovených v obou eko-skladech a v obytném kontejneru, oživení elektroinstalace, provedení elektrorevize, uzemnění obou eko-skladů a obytného kontejneru zemnící tyčí (délka min. 2 metry) kotvenou na zemnící šroub na kontejneru) </t>
    </r>
  </si>
</sst>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s>
  <fonts count="46">
    <font>
      <sz val="11"/>
      <color theme="1"/>
      <name val="Calibri"/>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2"/>
      <color indexed="8"/>
      <name val="Times New Roman"/>
      <family val="1"/>
    </font>
    <font>
      <b/>
      <sz val="20"/>
      <color indexed="8"/>
      <name val="Calibri"/>
      <family val="2"/>
    </font>
    <font>
      <sz val="20"/>
      <color indexed="8"/>
      <name val="Calibri"/>
      <family val="2"/>
    </font>
    <font>
      <b/>
      <sz val="11"/>
      <color indexed="10"/>
      <name val="Calibri"/>
      <family val="2"/>
    </font>
    <font>
      <b/>
      <sz val="14"/>
      <name val="Calibri"/>
      <family val="2"/>
    </font>
    <font>
      <b/>
      <sz val="1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000000"/>
      <name val="Calibri"/>
      <family val="2"/>
    </font>
    <font>
      <sz val="12"/>
      <color rgb="FF000000"/>
      <name val="Times New Roman"/>
      <family val="1"/>
    </font>
    <font>
      <b/>
      <sz val="20"/>
      <color theme="1"/>
      <name val="Calibri"/>
      <family val="2"/>
    </font>
    <font>
      <sz val="20"/>
      <color theme="1"/>
      <name val="Calibri"/>
      <family val="2"/>
    </font>
    <font>
      <b/>
      <sz val="11"/>
      <color rgb="FFFF0000"/>
      <name val="Calibri"/>
      <family val="2"/>
    </font>
    <font>
      <b/>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rgb="FFFF0000"/>
        <bgColor indexed="64"/>
      </patternFill>
    </fill>
  </fills>
  <borders count="1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0" borderId="0" applyNumberFormat="0" applyBorder="0" applyAlignment="0" applyProtection="0"/>
    <xf numFmtId="0" fontId="2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3" fillId="0" borderId="7" applyNumberFormat="0" applyFill="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8" applyNumberFormat="0" applyAlignment="0" applyProtection="0"/>
    <xf numFmtId="0" fontId="37" fillId="26" borderId="8" applyNumberFormat="0" applyAlignment="0" applyProtection="0"/>
    <xf numFmtId="0" fontId="38" fillId="26" borderId="9" applyNumberFormat="0" applyAlignment="0" applyProtection="0"/>
    <xf numFmtId="0" fontId="39" fillId="0" borderId="0" applyNumberFormat="0" applyFill="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cellStyleXfs>
  <cellXfs count="19">
    <xf numFmtId="0" fontId="0" fillId="0" borderId="0" xfId="0" applyFont="1" applyAlignment="1">
      <alignment/>
    </xf>
    <xf numFmtId="0" fontId="0" fillId="0" borderId="0" xfId="0" applyAlignment="1">
      <alignment horizontal="center" vertical="center" wrapText="1"/>
    </xf>
    <xf numFmtId="0" fontId="0" fillId="0" borderId="0" xfId="0" applyAlignment="1">
      <alignment wrapText="1"/>
    </xf>
    <xf numFmtId="0" fontId="25" fillId="0" borderId="0" xfId="0" applyFont="1" applyAlignment="1">
      <alignment horizontal="center" vertical="center" wrapText="1"/>
    </xf>
    <xf numFmtId="0" fontId="40" fillId="0" borderId="0" xfId="0" applyFont="1" applyAlignment="1">
      <alignment horizontal="left" vertical="center" wrapText="1"/>
    </xf>
    <xf numFmtId="0" fontId="0" fillId="0" borderId="0" xfId="0" applyFont="1" applyAlignment="1">
      <alignment wrapText="1"/>
    </xf>
    <xf numFmtId="0" fontId="41" fillId="0" borderId="0" xfId="0" applyFont="1" applyBorder="1" applyAlignment="1">
      <alignment horizontal="center" vertical="center" wrapText="1"/>
    </xf>
    <xf numFmtId="164" fontId="0" fillId="0" borderId="0" xfId="0" applyNumberFormat="1" applyAlignment="1">
      <alignment horizontal="center" vertical="center" wrapText="1"/>
    </xf>
    <xf numFmtId="0" fontId="42" fillId="0" borderId="0" xfId="0" applyFont="1" applyAlignment="1">
      <alignment/>
    </xf>
    <xf numFmtId="0" fontId="43" fillId="0" borderId="0" xfId="0" applyFont="1" applyAlignment="1">
      <alignment/>
    </xf>
    <xf numFmtId="164" fontId="0" fillId="33" borderId="0" xfId="0" applyNumberFormat="1" applyFill="1" applyAlignment="1">
      <alignment horizontal="center" vertical="center" wrapText="1"/>
    </xf>
    <xf numFmtId="0" fontId="44" fillId="34" borderId="0" xfId="0" applyFont="1" applyFill="1" applyAlignment="1">
      <alignment horizontal="center" vertical="center" wrapText="1"/>
    </xf>
    <xf numFmtId="0" fontId="22" fillId="34" borderId="0" xfId="0" applyFont="1" applyFill="1" applyAlignment="1">
      <alignment wrapText="1"/>
    </xf>
    <xf numFmtId="0" fontId="23" fillId="34" borderId="0" xfId="0" applyFont="1" applyFill="1" applyAlignment="1">
      <alignment wrapText="1"/>
    </xf>
    <xf numFmtId="164" fontId="23" fillId="34" borderId="0" xfId="0" applyNumberFormat="1" applyFont="1" applyFill="1" applyAlignment="1">
      <alignment wrapText="1"/>
    </xf>
    <xf numFmtId="164" fontId="23" fillId="34" borderId="0" xfId="0" applyNumberFormat="1" applyFont="1" applyFill="1" applyAlignment="1">
      <alignment horizontal="center" vertical="center" wrapText="1"/>
    </xf>
    <xf numFmtId="0" fontId="25" fillId="0" borderId="0" xfId="0" applyFont="1" applyAlignment="1">
      <alignment wrapText="1"/>
    </xf>
    <xf numFmtId="0" fontId="45" fillId="0" borderId="0" xfId="0" applyFont="1" applyAlignment="1">
      <alignment wrapText="1"/>
    </xf>
    <xf numFmtId="0" fontId="25" fillId="0" borderId="0" xfId="0" applyFont="1" applyAlignment="1">
      <alignment horizontal="center" vertical="center"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3" name="Tabulka3" displayName="Tabulka3" ref="A4:G20" comment="" totalsRowShown="0">
  <autoFilter ref="A4:G20"/>
  <tableColumns count="7">
    <tableColumn id="1" name="č. položky"/>
    <tableColumn id="2" name="název položky"/>
    <tableColumn id="3" name="jednotka"/>
    <tableColumn id="4" name="množství"/>
    <tableColumn id="5" name="cena za jednotku"/>
    <tableColumn id="6" name="cena bez DPH"/>
    <tableColumn id="8" name="CENA S 21% DPH"/>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1"/>
  <sheetViews>
    <sheetView tabSelected="1" zoomScale="90" zoomScaleNormal="90" zoomScalePageLayoutView="0" workbookViewId="0" topLeftCell="A1">
      <selection activeCell="B15" sqref="B15"/>
    </sheetView>
  </sheetViews>
  <sheetFormatPr defaultColWidth="9.140625" defaultRowHeight="15"/>
  <cols>
    <col min="1" max="1" width="12.00390625" style="0" customWidth="1"/>
    <col min="2" max="2" width="90.28125" style="0" customWidth="1"/>
    <col min="3" max="4" width="11.140625" style="0" customWidth="1"/>
    <col min="5" max="5" width="18.140625" style="0" customWidth="1"/>
    <col min="6" max="6" width="15.57421875" style="0" customWidth="1"/>
    <col min="7" max="7" width="18.00390625" style="0" customWidth="1"/>
    <col min="8" max="8" width="16.00390625" style="0" customWidth="1"/>
  </cols>
  <sheetData>
    <row r="1" spans="1:4" ht="25.5">
      <c r="A1" s="8" t="s">
        <v>23</v>
      </c>
      <c r="B1" s="9"/>
      <c r="C1" s="9"/>
      <c r="D1" s="9"/>
    </row>
    <row r="2" spans="1:4" ht="25.5">
      <c r="A2" s="8" t="s">
        <v>26</v>
      </c>
      <c r="B2" s="9"/>
      <c r="C2" s="9"/>
      <c r="D2" s="9"/>
    </row>
    <row r="3" spans="1:4" ht="37.5" customHeight="1">
      <c r="A3" s="8" t="s">
        <v>24</v>
      </c>
      <c r="B3" s="9"/>
      <c r="C3" s="9"/>
      <c r="D3" s="9"/>
    </row>
    <row r="4" spans="1:7" ht="14.25">
      <c r="A4" t="s">
        <v>13</v>
      </c>
      <c r="B4" t="s">
        <v>14</v>
      </c>
      <c r="C4" t="s">
        <v>15</v>
      </c>
      <c r="D4" t="s">
        <v>16</v>
      </c>
      <c r="E4" t="s">
        <v>18</v>
      </c>
      <c r="F4" t="s">
        <v>17</v>
      </c>
      <c r="G4" t="s">
        <v>25</v>
      </c>
    </row>
    <row r="5" spans="1:7" s="2" customFormat="1" ht="60.75" customHeight="1">
      <c r="A5" s="3" t="s">
        <v>19</v>
      </c>
      <c r="B5" s="2" t="s">
        <v>27</v>
      </c>
      <c r="C5" s="6" t="s">
        <v>6</v>
      </c>
      <c r="D5" s="1">
        <v>1</v>
      </c>
      <c r="E5" s="10"/>
      <c r="F5" s="7">
        <f>AVERAGE(List1!$D5*List1!$E5)</f>
        <v>0</v>
      </c>
      <c r="G5" s="15">
        <f aca="true" t="shared" si="0" ref="G5:G20">SUM(F5*0.21+F5)</f>
        <v>0</v>
      </c>
    </row>
    <row r="6" spans="1:7" s="2" customFormat="1" ht="42.75">
      <c r="A6" s="3" t="s">
        <v>1</v>
      </c>
      <c r="B6" s="2" t="s">
        <v>28</v>
      </c>
      <c r="C6" s="6" t="s">
        <v>6</v>
      </c>
      <c r="D6" s="1">
        <v>1</v>
      </c>
      <c r="E6" s="10"/>
      <c r="F6" s="7">
        <f>AVERAGE(List1!$D6*List1!$E6)</f>
        <v>0</v>
      </c>
      <c r="G6" s="15">
        <f t="shared" si="0"/>
        <v>0</v>
      </c>
    </row>
    <row r="7" spans="1:7" s="2" customFormat="1" ht="58.5" customHeight="1">
      <c r="A7" s="3" t="s">
        <v>2</v>
      </c>
      <c r="B7" s="2" t="s">
        <v>29</v>
      </c>
      <c r="C7" s="6" t="s">
        <v>30</v>
      </c>
      <c r="D7" s="1">
        <v>3</v>
      </c>
      <c r="E7" s="10"/>
      <c r="F7" s="7">
        <f>AVERAGE(List1!$D7*List1!$E7)</f>
        <v>0</v>
      </c>
      <c r="G7" s="15">
        <f t="shared" si="0"/>
        <v>0</v>
      </c>
    </row>
    <row r="8" spans="1:7" s="2" customFormat="1" ht="43.5" customHeight="1">
      <c r="A8" s="3" t="s">
        <v>3</v>
      </c>
      <c r="B8" s="16" t="s">
        <v>31</v>
      </c>
      <c r="C8" s="6" t="s">
        <v>6</v>
      </c>
      <c r="D8" s="1">
        <v>2</v>
      </c>
      <c r="E8" s="10"/>
      <c r="F8" s="7">
        <f>AVERAGE(List1!$D8*List1!$E8)</f>
        <v>0</v>
      </c>
      <c r="G8" s="15">
        <f t="shared" si="0"/>
        <v>0</v>
      </c>
    </row>
    <row r="9" spans="1:7" s="2" customFormat="1" ht="46.5" customHeight="1">
      <c r="A9" s="3" t="s">
        <v>4</v>
      </c>
      <c r="B9" s="2" t="s">
        <v>32</v>
      </c>
      <c r="C9" s="6" t="s">
        <v>6</v>
      </c>
      <c r="D9" s="1">
        <v>1</v>
      </c>
      <c r="E9" s="10"/>
      <c r="F9" s="7">
        <f>AVERAGE(List1!$D9*List1!$E9)</f>
        <v>0</v>
      </c>
      <c r="G9" s="15">
        <f t="shared" si="0"/>
        <v>0</v>
      </c>
    </row>
    <row r="10" spans="1:7" s="2" customFormat="1" ht="63" customHeight="1">
      <c r="A10" s="3" t="s">
        <v>5</v>
      </c>
      <c r="B10" s="2" t="s">
        <v>33</v>
      </c>
      <c r="C10" s="6" t="s">
        <v>6</v>
      </c>
      <c r="D10" s="1">
        <v>1</v>
      </c>
      <c r="E10" s="10"/>
      <c r="F10" s="7">
        <f>AVERAGE(List1!$D10*List1!$E10)</f>
        <v>0</v>
      </c>
      <c r="G10" s="15">
        <f t="shared" si="0"/>
        <v>0</v>
      </c>
    </row>
    <row r="11" spans="1:7" s="2" customFormat="1" ht="34.5" customHeight="1">
      <c r="A11" s="3" t="s">
        <v>7</v>
      </c>
      <c r="B11" s="2" t="s">
        <v>34</v>
      </c>
      <c r="C11" s="6" t="s">
        <v>6</v>
      </c>
      <c r="D11" s="1">
        <v>1</v>
      </c>
      <c r="E11" s="10"/>
      <c r="F11" s="7">
        <f>AVERAGE(List1!$E11*List1!$D11)</f>
        <v>0</v>
      </c>
      <c r="G11" s="15">
        <f t="shared" si="0"/>
        <v>0</v>
      </c>
    </row>
    <row r="12" spans="1:7" s="2" customFormat="1" ht="33.75" customHeight="1">
      <c r="A12" s="3" t="s">
        <v>8</v>
      </c>
      <c r="B12" s="4" t="s">
        <v>35</v>
      </c>
      <c r="C12" s="6" t="s">
        <v>6</v>
      </c>
      <c r="D12" s="1">
        <v>1</v>
      </c>
      <c r="E12" s="10"/>
      <c r="F12" s="7">
        <f>AVERAGE(List1!$D12*List1!$E12)</f>
        <v>0</v>
      </c>
      <c r="G12" s="15">
        <f t="shared" si="0"/>
        <v>0</v>
      </c>
    </row>
    <row r="13" spans="1:7" s="2" customFormat="1" ht="45" customHeight="1">
      <c r="A13" s="3" t="s">
        <v>9</v>
      </c>
      <c r="B13" s="17" t="s">
        <v>36</v>
      </c>
      <c r="C13" s="6" t="s">
        <v>6</v>
      </c>
      <c r="D13" s="1">
        <v>1</v>
      </c>
      <c r="E13" s="10"/>
      <c r="F13" s="7">
        <f>AVERAGE(List1!$D13*List1!$E13)</f>
        <v>0</v>
      </c>
      <c r="G13" s="15">
        <f t="shared" si="0"/>
        <v>0</v>
      </c>
    </row>
    <row r="14" spans="1:7" s="2" customFormat="1" ht="48" customHeight="1">
      <c r="A14" s="3" t="s">
        <v>20</v>
      </c>
      <c r="B14" s="5" t="s">
        <v>37</v>
      </c>
      <c r="C14" s="6" t="s">
        <v>6</v>
      </c>
      <c r="D14" s="1">
        <v>2</v>
      </c>
      <c r="E14" s="10"/>
      <c r="F14" s="7">
        <f>AVERAGE(List1!$D14*List1!$E14)</f>
        <v>0</v>
      </c>
      <c r="G14" s="15">
        <f t="shared" si="0"/>
        <v>0</v>
      </c>
    </row>
    <row r="15" spans="1:7" s="2" customFormat="1" ht="91.5" customHeight="1">
      <c r="A15" s="3" t="s">
        <v>10</v>
      </c>
      <c r="B15" s="5" t="s">
        <v>38</v>
      </c>
      <c r="C15" s="6" t="s">
        <v>6</v>
      </c>
      <c r="D15" s="1">
        <v>1</v>
      </c>
      <c r="E15" s="10"/>
      <c r="F15" s="7">
        <f>AVERAGE(List1!$D15*List1!$E15)</f>
        <v>0</v>
      </c>
      <c r="G15" s="15">
        <f t="shared" si="0"/>
        <v>0</v>
      </c>
    </row>
    <row r="16" spans="1:7" s="2" customFormat="1" ht="47.25" customHeight="1">
      <c r="A16" s="3" t="s">
        <v>11</v>
      </c>
      <c r="B16" s="16" t="s">
        <v>39</v>
      </c>
      <c r="C16" s="6" t="s">
        <v>6</v>
      </c>
      <c r="D16" s="1">
        <v>2</v>
      </c>
      <c r="E16" s="10"/>
      <c r="F16" s="7">
        <f>AVERAGE(List1!$D16*List1!$E16)</f>
        <v>0</v>
      </c>
      <c r="G16" s="15">
        <f t="shared" si="0"/>
        <v>0</v>
      </c>
    </row>
    <row r="17" spans="1:7" s="2" customFormat="1" ht="86.25">
      <c r="A17" s="3" t="s">
        <v>12</v>
      </c>
      <c r="B17" s="16" t="s">
        <v>43</v>
      </c>
      <c r="C17" s="6" t="s">
        <v>6</v>
      </c>
      <c r="D17" s="1">
        <v>2</v>
      </c>
      <c r="E17" s="10"/>
      <c r="F17" s="7">
        <f>AVERAGE(List1!$D17*List1!$E17)</f>
        <v>0</v>
      </c>
      <c r="G17" s="15">
        <f t="shared" si="0"/>
        <v>0</v>
      </c>
    </row>
    <row r="18" spans="1:7" s="2" customFormat="1" ht="42.75" customHeight="1">
      <c r="A18" s="18" t="s">
        <v>21</v>
      </c>
      <c r="B18" s="16" t="s">
        <v>41</v>
      </c>
      <c r="C18" s="6" t="s">
        <v>42</v>
      </c>
      <c r="D18" s="1">
        <v>1</v>
      </c>
      <c r="E18" s="10"/>
      <c r="F18" s="7"/>
      <c r="G18" s="14">
        <f>SUM(F18*0.21+F18)</f>
        <v>0</v>
      </c>
    </row>
    <row r="19" spans="1:7" s="2" customFormat="1" ht="189.75" customHeight="1">
      <c r="A19" s="3" t="s">
        <v>40</v>
      </c>
      <c r="B19" s="16" t="s">
        <v>44</v>
      </c>
      <c r="C19" s="6" t="s">
        <v>0</v>
      </c>
      <c r="D19" s="1">
        <v>1</v>
      </c>
      <c r="E19" s="10"/>
      <c r="F19" s="7">
        <f>AVERAGE(List1!$D19*List1!$E19)</f>
        <v>0</v>
      </c>
      <c r="G19" s="15">
        <f t="shared" si="0"/>
        <v>0</v>
      </c>
    </row>
    <row r="20" spans="1:7" s="2" customFormat="1" ht="29.25" customHeight="1">
      <c r="A20" s="11"/>
      <c r="B20" s="12" t="s">
        <v>22</v>
      </c>
      <c r="C20" s="13"/>
      <c r="D20" s="13"/>
      <c r="E20" s="13"/>
      <c r="F20" s="14">
        <f>SUM(F5:F19)</f>
        <v>0</v>
      </c>
      <c r="G20" s="14">
        <f t="shared" si="0"/>
        <v>0</v>
      </c>
    </row>
    <row r="21" spans="1:7" s="2" customFormat="1" ht="14.25">
      <c r="A21"/>
      <c r="B21"/>
      <c r="C21"/>
      <c r="D21"/>
      <c r="E21"/>
      <c r="F21"/>
      <c r="G21"/>
    </row>
  </sheetData>
  <sheetProtection/>
  <printOptions/>
  <pageMargins left="0.25" right="0.25" top="0.75" bottom="0.75" header="0.3" footer="0.3"/>
  <pageSetup horizontalDpi="600" verticalDpi="600" orientation="landscape"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Lukas Janku</cp:lastModifiedBy>
  <cp:lastPrinted>2020-03-03T09:33:51Z</cp:lastPrinted>
  <dcterms:created xsi:type="dcterms:W3CDTF">2020-03-02T11:41:03Z</dcterms:created>
  <dcterms:modified xsi:type="dcterms:W3CDTF">2020-08-17T11:37:48Z</dcterms:modified>
  <cp:category/>
  <cp:version/>
  <cp:contentType/>
  <cp:contentStatus/>
</cp:coreProperties>
</file>